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<sst xmlns="http://schemas.openxmlformats.org/spreadsheetml/2006/main" count="97" uniqueCount="96">
  <si>
    <t>Vikt (g)</t>
  </si>
  <si>
    <t>Name (Eng)</t>
  </si>
  <si>
    <t>Namn (Sv)</t>
  </si>
  <si>
    <t>Latin</t>
  </si>
  <si>
    <t>Vatten (g)</t>
  </si>
  <si>
    <t>Calcium (mg)</t>
  </si>
  <si>
    <t>Fosfor (mg)</t>
  </si>
  <si>
    <t>Ca:P</t>
  </si>
  <si>
    <t>Protein (g)</t>
  </si>
  <si>
    <t>Kolhydrater (g)</t>
  </si>
  <si>
    <t>varav sockerarter (g)</t>
  </si>
  <si>
    <t>varav kostfiber (g)</t>
  </si>
  <si>
    <t>Fett (g)</t>
  </si>
  <si>
    <t>Energi (kcal)</t>
  </si>
  <si>
    <t>Basil</t>
  </si>
  <si>
    <t>Basilika</t>
  </si>
  <si>
    <t>92,06</t>
  </si>
  <si>
    <t>3,15</t>
  </si>
  <si>
    <t>2,65</t>
  </si>
  <si>
    <t>1,6</t>
  </si>
  <si>
    <t>0,64</t>
  </si>
  <si>
    <t>Broccolli (Rå)</t>
  </si>
  <si>
    <t>89,3</t>
  </si>
  <si>
    <t>2,82</t>
  </si>
  <si>
    <t>6,64</t>
  </si>
  <si>
    <t>1,7</t>
  </si>
  <si>
    <t>2,6</t>
  </si>
  <si>
    <t>0,37</t>
  </si>
  <si>
    <t>Butternut Squash</t>
  </si>
  <si>
    <t>https://nutritiondata.self.com/facts/vegetables-and-vegetable-products/2647/2</t>
  </si>
  <si>
    <t>Ångkoka</t>
  </si>
  <si>
    <t>Grönkål</t>
  </si>
  <si>
    <t>Brassica oleracea var. Sabellica</t>
  </si>
  <si>
    <t>2,7</t>
  </si>
  <si>
    <t>6,7</t>
  </si>
  <si>
    <t>0,8</t>
  </si>
  <si>
    <t>https://fineli.fi/fineli/sv/elintarvikkeet/326?q=Gr%C3%B6nk%C3%A5l&amp;foodType=ANY&amp;portionUnit=G&amp;portionSize=100&amp;sortByColumn=points&amp;sortOrder=asc&amp;component=2331&amp;</t>
  </si>
  <si>
    <t>Collard Greens</t>
  </si>
  <si>
    <t>Brassica oleracea</t>
  </si>
  <si>
    <t>https://nutritiondata.self.com/facts/vegetables-and-vegetable-products/2410/2</t>
  </si>
  <si>
    <t>Dandelion greens</t>
  </si>
  <si>
    <t>Maskrosblad</t>
  </si>
  <si>
    <t>https://nutritiondata.self.com/facts/vegetables-and-vegetable-products/2441/2</t>
  </si>
  <si>
    <t>Arugula / Rocket</t>
  </si>
  <si>
    <t>Ruccola</t>
  </si>
  <si>
    <t>Eruca vesicaria</t>
  </si>
  <si>
    <t>https://nutritiondata.self.com/facts/vegetables-and-vegetable-products/3025/2</t>
  </si>
  <si>
    <t>Cornsalad</t>
  </si>
  <si>
    <t>Mâche / Vårklynne</t>
  </si>
  <si>
    <t>Valerianella locusta</t>
  </si>
  <si>
    <t>https://nutritiondata.self.com/facts/vegetables-and-vegetable-products/2426/2</t>
  </si>
  <si>
    <t>Radicchio</t>
  </si>
  <si>
    <t>Rosensallat</t>
  </si>
  <si>
    <t>Cichorium intybus var. foliosum</t>
  </si>
  <si>
    <t>https://nutritiondata.self.com/facts/vegetables-and-vegetable-products/3018/2</t>
  </si>
  <si>
    <t>Cosmopolitan</t>
  </si>
  <si>
    <t>https://livsmedelsinfo.nu/livsmedel/näringsvärde-romansallat.html</t>
  </si>
  <si>
    <t>Iceberg</t>
  </si>
  <si>
    <t>Isbergssallat</t>
  </si>
  <si>
    <t>Lactuca sativa</t>
  </si>
  <si>
    <t>https://nutritiondata.self.com/facts/vegetables-and-vegetable-products/2476/2</t>
  </si>
  <si>
    <t>Endive</t>
  </si>
  <si>
    <t>Frisésallat</t>
  </si>
  <si>
    <t>Cichorium endivia var. crispum</t>
  </si>
  <si>
    <t>Lollo rosso</t>
  </si>
  <si>
    <t>Rödbladig sallat</t>
  </si>
  <si>
    <t>https://en.wikipedia.org/wiki/Red_leaf_lettuce</t>
  </si>
  <si>
    <t>Butterhead lettuce</t>
  </si>
  <si>
    <t>Huvudsallat</t>
  </si>
  <si>
    <t>Lactuca sativa var. capitata</t>
  </si>
  <si>
    <t>Okra</t>
  </si>
  <si>
    <t>Abelmoschus esculentus</t>
  </si>
  <si>
    <t>https://nutritiondata.self.com/facts/vegetables-and-vegetable-products/2497/2</t>
  </si>
  <si>
    <t>Alfalfagroddar</t>
  </si>
  <si>
    <t>Medicago sativa</t>
  </si>
  <si>
    <t>https://nutritiondata.self.com/facts/vegetables-and-vegetable-products/2302/2</t>
  </si>
  <si>
    <t>Paprika</t>
  </si>
  <si>
    <t>Capsicum annum var. grossum.</t>
  </si>
  <si>
    <t>https://nutritiondata.self.com/facts/vegetables-and-vegetable-products/2896/2</t>
  </si>
  <si>
    <t>Haricots Verts</t>
  </si>
  <si>
    <t>Phaseolus vulgaris</t>
  </si>
  <si>
    <t>https://nutritiondata.self.com/facts/vegetables-and-vegetable-products/2346/2</t>
  </si>
  <si>
    <t>Hallon</t>
  </si>
  <si>
    <t>https://nutritiondata.self.com/facts/fruits-and-fruit-juices/2053/2</t>
  </si>
  <si>
    <t>Blåbär</t>
  </si>
  <si>
    <t>https://nutritiondata.self.com/facts/fruits-and-fruit-juices/1853/2</t>
  </si>
  <si>
    <t>Bok Choi</t>
  </si>
  <si>
    <t>https://nutritiondata.self.com/facts/vegetables-and-vegetable-products/2377/2</t>
  </si>
  <si>
    <t>Zucchini</t>
  </si>
  <si>
    <t>https://nutritiondata.self.com/facts/vegetables-and-vegetable-products/2639/2</t>
  </si>
  <si>
    <t>Morot</t>
  </si>
  <si>
    <t>https://nutritiondata.self.com/facts/vegetables-and-vegetable-products/2383/2</t>
  </si>
  <si>
    <t>Kalk</t>
  </si>
  <si>
    <t>SUMMA</t>
  </si>
  <si>
    <t>100gr</t>
  </si>
  <si>
    <t>PER 100 GRAM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</si>
</sst>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 : 1"/>
    <numFmt numFmtId="165" formatCode="0.0"/>
  </numFmts>
  <fonts count="20">
    <font>
      <sz val="10.0"/>
      <color rgb="FF000000"/>
      <name val="Arial"/>
    </font>
    <font>
      <b/>
      <sz val="11.0"/>
      <color rgb="FF000000"/>
      <name val="Calibri"/>
    </font>
    <font>
      <sz val="11.0"/>
      <color rgb="FF000000"/>
      <name val="Calibri"/>
    </font>
    <font>
      <sz val="10.0"/>
      <color theme="1"/>
      <name val="Arial"/>
    </font>
    <font>
      <u/>
      <color rgb="FF0000FF"/>
    </font>
    <font>
      <i/>
      <sz val="10.0"/>
      <color rgb="FF000000"/>
      <name val="Arial"/>
    </font>
    <font>
      <u/>
      <sz val="11.0"/>
      <color rgb="FF0563C1"/>
      <name val="Calibri"/>
    </font>
    <font>
      <strike/>
      <sz val="10.0"/>
      <color theme="1"/>
      <name val="Arial"/>
    </font>
    <font>
      <sz val="10.0"/>
      <color rgb="FF000000"/>
    </font>
    <font>
      <sz val="10.0"/>
    </font>
    <font>
      <i/>
      <u/>
      <sz val="9.0"/>
      <color rgb="FF0B0080"/>
      <name val="Sans-serif"/>
    </font>
    <font>
      <sz val="10.0"/>
      <color rgb="FF222222"/>
      <name val="Arial"/>
    </font>
    <font>
      <i/>
      <sz val="10.0"/>
      <color rgb="FF000000"/>
    </font>
    <font>
      <i/>
      <sz val="10.0"/>
      <color theme="1"/>
      <name val="Arial"/>
    </font>
    <font>
      <i/>
      <sz val="10.0"/>
      <color rgb="FF222222"/>
      <name val="Arial"/>
    </font>
    <font>
      <color theme="1"/>
      <name val="Arial"/>
    </font>
    <font>
      <sz val="11.0"/>
      <color rgb="FF000000"/>
      <name val="Arial"/>
    </font>
    <font>
      <b/>
      <color theme="1"/>
      <name val="Arial"/>
    </font>
    <font>
      <b/>
    </font>
    <font>
      <b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FF"/>
        <bgColor rgb="FFFF00FF"/>
      </patternFill>
    </fill>
    <fill>
      <patternFill patternType="solid">
        <fgColor rgb="FF9900FF"/>
        <bgColor rgb="FF9900FF"/>
      </patternFill>
    </fill>
  </fills>
  <borders count="1">
    <border/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4" xfId="0" applyAlignment="1" applyFont="1" applyNumberFormat="1">
      <alignment horizontal="right" readingOrder="0" shrinkToFit="0" vertical="bottom" wrapText="0"/>
    </xf>
    <xf borderId="0" fillId="0" fontId="0" numFmtId="3" xfId="0" applyAlignment="1" applyFont="1" applyNumberForma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/>
    </xf>
    <xf borderId="0" fillId="0" fontId="7" numFmtId="0" xfId="0" applyFont="1"/>
    <xf borderId="0" fillId="3" fontId="8" numFmtId="0" xfId="0" applyAlignment="1" applyFill="1" applyFont="1">
      <alignment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left" readingOrder="0"/>
    </xf>
    <xf borderId="0" fillId="3" fontId="0" numFmtId="0" xfId="0" applyAlignment="1" applyFont="1">
      <alignment readingOrder="0"/>
    </xf>
    <xf borderId="0" fillId="0" fontId="5" numFmtId="0" xfId="0" applyAlignment="1" applyFont="1">
      <alignment readingOrder="0"/>
    </xf>
    <xf borderId="0" fillId="3" fontId="11" numFmtId="0" xfId="0" applyAlignment="1" applyFont="1">
      <alignment readingOrder="0"/>
    </xf>
    <xf borderId="0" fillId="0" fontId="0" numFmtId="0" xfId="0" applyAlignment="1" applyFont="1">
      <alignment readingOrder="0"/>
    </xf>
    <xf borderId="0" fillId="4" fontId="12" numFmtId="0" xfId="0" applyAlignment="1" applyFill="1" applyFont="1">
      <alignment horizontal="left" readingOrder="0" vertical="top"/>
    </xf>
    <xf borderId="0" fillId="0" fontId="13" numFmtId="0" xfId="0" applyAlignment="1" applyFont="1">
      <alignment readingOrder="0"/>
    </xf>
    <xf borderId="0" fillId="3" fontId="1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3" fontId="14" numFmtId="0" xfId="0" applyAlignment="1" applyFont="1">
      <alignment horizontal="left" readingOrder="0"/>
    </xf>
    <xf borderId="0" fillId="3" fontId="5" numFmtId="0" xfId="0" applyAlignment="1" applyFont="1">
      <alignment horizontal="left" readingOrder="0"/>
    </xf>
    <xf borderId="0" fillId="0" fontId="16" numFmtId="164" xfId="0" applyAlignment="1" applyFont="1" applyNumberFormat="1">
      <alignment horizontal="right" readingOrder="0" shrinkToFit="0" vertical="bottom" wrapText="0"/>
    </xf>
    <xf borderId="0" fillId="5" fontId="17" numFmtId="0" xfId="0" applyFill="1" applyFont="1"/>
    <xf borderId="0" fillId="5" fontId="17" numFmtId="0" xfId="0" applyAlignment="1" applyFont="1">
      <alignment readingOrder="0"/>
    </xf>
    <xf borderId="0" fillId="5" fontId="17" numFmtId="165" xfId="0" applyFont="1" applyNumberFormat="1"/>
    <xf borderId="0" fillId="0" fontId="1" numFmtId="164" xfId="0" applyAlignment="1" applyFont="1" applyNumberFormat="1">
      <alignment horizontal="right" readingOrder="0" shrinkToFit="0" vertical="bottom" wrapText="0"/>
    </xf>
    <xf borderId="0" fillId="0" fontId="18" numFmtId="0" xfId="0" applyAlignment="1" applyFont="1">
      <alignment readingOrder="0"/>
    </xf>
    <xf borderId="0" fillId="0" fontId="18" numFmtId="165" xfId="0" applyFont="1" applyNumberFormat="1"/>
    <xf borderId="0" fillId="0" fontId="17" numFmtId="0" xfId="0" applyFont="1"/>
    <xf borderId="0" fillId="6" fontId="19" numFmtId="0" xfId="0" applyAlignment="1" applyFill="1" applyFont="1">
      <alignment readingOrder="0"/>
    </xf>
    <xf borderId="0" fillId="6" fontId="19" numFmtId="0" xfId="0" applyFont="1"/>
    <xf borderId="0" fillId="6" fontId="19" numFmtId="165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nutritiondata.self.com/facts/vegetables-and-vegetable-products/2383/2" TargetMode="External"/><Relationship Id="rId11" Type="http://schemas.openxmlformats.org/officeDocument/2006/relationships/hyperlink" Target="https://en.wikipedia.org/wiki/Red_leaf_lettuce" TargetMode="External"/><Relationship Id="rId10" Type="http://schemas.openxmlformats.org/officeDocument/2006/relationships/hyperlink" Target="https://nutritiondata.self.com/facts/vegetables-and-vegetable-products/2476/2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s://nutritiondata.self.com/facts/vegetables-and-vegetable-products/2302/2" TargetMode="External"/><Relationship Id="rId12" Type="http://schemas.openxmlformats.org/officeDocument/2006/relationships/hyperlink" Target="https://nutritiondata.self.com/facts/vegetables-and-vegetable-products/2497/2" TargetMode="External"/><Relationship Id="rId1" Type="http://schemas.openxmlformats.org/officeDocument/2006/relationships/hyperlink" Target="https://nutritiondata.self.com/facts/vegetables-and-vegetable-products/2647/2" TargetMode="External"/><Relationship Id="rId2" Type="http://schemas.openxmlformats.org/officeDocument/2006/relationships/hyperlink" Target="https://fineli.fi/fineli/sv/elintarvikkeet/326?q=Gr%C3%B6nk%C3%A5l&amp;foodType=ANY&amp;portionUnit=G&amp;portionSize=100&amp;sortByColumn=points&amp;sortOrder=asc&amp;component=2331&amp;" TargetMode="External"/><Relationship Id="rId3" Type="http://schemas.openxmlformats.org/officeDocument/2006/relationships/hyperlink" Target="https://en.wikipedia.org/wiki/Brassica_oleracea" TargetMode="External"/><Relationship Id="rId4" Type="http://schemas.openxmlformats.org/officeDocument/2006/relationships/hyperlink" Target="https://nutritiondata.self.com/facts/vegetables-and-vegetable-products/2410/2" TargetMode="External"/><Relationship Id="rId9" Type="http://schemas.openxmlformats.org/officeDocument/2006/relationships/hyperlink" Target="https://nutritiondata.self.com/facts/vegetables-and-vegetable-products/3018/2" TargetMode="External"/><Relationship Id="rId15" Type="http://schemas.openxmlformats.org/officeDocument/2006/relationships/hyperlink" Target="https://nutritiondata.self.com/facts/vegetables-and-vegetable-products/2346/2" TargetMode="External"/><Relationship Id="rId14" Type="http://schemas.openxmlformats.org/officeDocument/2006/relationships/hyperlink" Target="https://nutritiondata.self.com/facts/vegetables-and-vegetable-products/2896/2" TargetMode="External"/><Relationship Id="rId17" Type="http://schemas.openxmlformats.org/officeDocument/2006/relationships/hyperlink" Target="https://nutritiondata.self.com/facts/fruits-and-fruit-juices/1853/2" TargetMode="External"/><Relationship Id="rId16" Type="http://schemas.openxmlformats.org/officeDocument/2006/relationships/hyperlink" Target="https://nutritiondata.self.com/facts/fruits-and-fruit-juices/2053/2" TargetMode="External"/><Relationship Id="rId5" Type="http://schemas.openxmlformats.org/officeDocument/2006/relationships/hyperlink" Target="https://nutritiondata.self.com/facts/vegetables-and-vegetable-products/2441/2" TargetMode="External"/><Relationship Id="rId19" Type="http://schemas.openxmlformats.org/officeDocument/2006/relationships/hyperlink" Target="https://nutritiondata.self.com/facts/vegetables-and-vegetable-products/2639/2" TargetMode="External"/><Relationship Id="rId6" Type="http://schemas.openxmlformats.org/officeDocument/2006/relationships/hyperlink" Target="https://nutritiondata.self.com/facts/vegetables-and-vegetable-products/3025/2" TargetMode="External"/><Relationship Id="rId18" Type="http://schemas.openxmlformats.org/officeDocument/2006/relationships/hyperlink" Target="https://nutritiondata.self.com/facts/vegetables-and-vegetable-products/2377/2" TargetMode="External"/><Relationship Id="rId7" Type="http://schemas.openxmlformats.org/officeDocument/2006/relationships/hyperlink" Target="https://nutritiondata.self.com/facts/vegetables-and-vegetable-products/2426/2" TargetMode="External"/><Relationship Id="rId8" Type="http://schemas.openxmlformats.org/officeDocument/2006/relationships/hyperlink" Target="https://en.wikipedia.org/w/index.php?title=Cichorium_intybus_var._foliosum&amp;action=edit&amp;redlink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71"/>
    <col customWidth="1" min="2" max="2" width="8.29"/>
    <col customWidth="1" min="3" max="3" width="16.29"/>
    <col customWidth="1" min="4" max="4" width="15.43"/>
    <col customWidth="1" min="5" max="5" width="24.57"/>
    <col customWidth="1" min="6" max="6" width="9.14"/>
    <col customWidth="1" min="7" max="7" width="13.29"/>
    <col customWidth="1" min="8" max="8" width="11.71"/>
    <col customWidth="1" min="9" max="9" width="7.86"/>
    <col customWidth="1" min="10" max="10" width="9.86"/>
    <col customWidth="1" min="11" max="11" width="13.43"/>
    <col customWidth="1" min="12" max="12" width="18.0"/>
    <col customWidth="1" min="13" max="13" width="15.86"/>
    <col customWidth="1" min="14" max="14" width="7.0"/>
    <col customWidth="1" min="15" max="15" width="11.29"/>
  </cols>
  <sheetData>
    <row r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/>
    </row>
    <row r="2">
      <c r="A2" s="3">
        <v>0.0</v>
      </c>
      <c r="B2" s="4"/>
      <c r="C2" s="4" t="s">
        <v>14</v>
      </c>
      <c r="D2" s="4" t="s">
        <v>15</v>
      </c>
      <c r="E2" s="5"/>
      <c r="F2" s="6" t="s">
        <v>16</v>
      </c>
      <c r="G2" s="7">
        <v>177.0</v>
      </c>
      <c r="H2" s="7">
        <v>56.0</v>
      </c>
      <c r="I2" s="8">
        <f t="shared" ref="I2:I24" si="1">G2/H2</f>
        <v>3.160714286</v>
      </c>
      <c r="J2" s="3" t="s">
        <v>17</v>
      </c>
      <c r="K2" s="3" t="s">
        <v>18</v>
      </c>
      <c r="L2" s="5"/>
      <c r="M2" s="3" t="s">
        <v>19</v>
      </c>
      <c r="N2" s="3" t="s">
        <v>20</v>
      </c>
      <c r="O2" s="3">
        <v>22.0</v>
      </c>
      <c r="P2" s="9"/>
    </row>
    <row r="3">
      <c r="A3" s="4">
        <v>0.0</v>
      </c>
      <c r="B3" s="5"/>
      <c r="C3" s="5"/>
      <c r="D3" s="4" t="s">
        <v>21</v>
      </c>
      <c r="E3" s="5"/>
      <c r="F3" s="3" t="s">
        <v>22</v>
      </c>
      <c r="G3" s="7">
        <v>47.0</v>
      </c>
      <c r="H3" s="7">
        <v>66.0</v>
      </c>
      <c r="I3" s="8">
        <f t="shared" si="1"/>
        <v>0.7121212121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>
        <v>34.0</v>
      </c>
      <c r="P3" s="9"/>
    </row>
    <row r="4">
      <c r="A4" s="10">
        <v>740.0</v>
      </c>
      <c r="B4" s="11"/>
      <c r="C4" s="11"/>
      <c r="D4" s="10" t="s">
        <v>28</v>
      </c>
      <c r="E4" s="11"/>
      <c r="F4" s="10">
        <v>86.4</v>
      </c>
      <c r="G4" s="10">
        <v>48.0</v>
      </c>
      <c r="H4" s="10">
        <v>33.0</v>
      </c>
      <c r="I4" s="8">
        <f t="shared" si="1"/>
        <v>1.454545455</v>
      </c>
      <c r="J4" s="10">
        <v>1.0</v>
      </c>
      <c r="K4" s="10">
        <v>11.7</v>
      </c>
      <c r="L4" s="10">
        <v>2.2</v>
      </c>
      <c r="M4" s="10">
        <v>2.0</v>
      </c>
      <c r="N4" s="10">
        <v>0.1</v>
      </c>
      <c r="O4" s="10">
        <v>45.0</v>
      </c>
      <c r="P4" s="12" t="s">
        <v>29</v>
      </c>
    </row>
    <row r="5">
      <c r="A5" s="3">
        <v>400.0</v>
      </c>
      <c r="B5" s="4" t="s">
        <v>30</v>
      </c>
      <c r="C5" s="5"/>
      <c r="D5" s="4" t="s">
        <v>31</v>
      </c>
      <c r="E5" s="13" t="s">
        <v>32</v>
      </c>
      <c r="F5" s="3">
        <v>84.0</v>
      </c>
      <c r="G5" s="3">
        <v>240.0</v>
      </c>
      <c r="H5" s="7">
        <v>52.0</v>
      </c>
      <c r="I5" s="8">
        <f t="shared" si="1"/>
        <v>4.615384615</v>
      </c>
      <c r="J5" s="3" t="s">
        <v>33</v>
      </c>
      <c r="K5" s="5"/>
      <c r="L5" s="3" t="s">
        <v>19</v>
      </c>
      <c r="M5" s="3" t="s">
        <v>34</v>
      </c>
      <c r="N5" s="3" t="s">
        <v>35</v>
      </c>
      <c r="O5" s="3">
        <v>38.0</v>
      </c>
      <c r="P5" s="14" t="s">
        <v>36</v>
      </c>
    </row>
    <row r="6">
      <c r="A6" s="15"/>
      <c r="B6" s="16"/>
      <c r="C6" s="17" t="s">
        <v>37</v>
      </c>
      <c r="D6" s="18"/>
      <c r="E6" s="19" t="s">
        <v>38</v>
      </c>
      <c r="F6" s="18">
        <v>90.6</v>
      </c>
      <c r="G6" s="18">
        <v>145.0</v>
      </c>
      <c r="H6" s="18">
        <v>10.0</v>
      </c>
      <c r="I6" s="8">
        <f t="shared" si="1"/>
        <v>14.5</v>
      </c>
      <c r="J6" s="18">
        <v>2.5</v>
      </c>
      <c r="K6" s="18">
        <v>5.7</v>
      </c>
      <c r="L6" s="18">
        <v>0.5</v>
      </c>
      <c r="M6" s="18">
        <v>3.6</v>
      </c>
      <c r="N6" s="18">
        <v>0.4</v>
      </c>
      <c r="O6" s="18">
        <v>30.0</v>
      </c>
      <c r="P6" s="12" t="s">
        <v>39</v>
      </c>
    </row>
    <row r="7">
      <c r="A7" s="10">
        <v>0.0</v>
      </c>
      <c r="B7" s="11"/>
      <c r="C7" s="20" t="s">
        <v>40</v>
      </c>
      <c r="D7" s="10" t="s">
        <v>41</v>
      </c>
      <c r="E7" s="11"/>
      <c r="F7" s="10">
        <v>85.6</v>
      </c>
      <c r="G7" s="10">
        <v>187.0</v>
      </c>
      <c r="H7" s="10">
        <v>66.0</v>
      </c>
      <c r="I7" s="8">
        <f t="shared" si="1"/>
        <v>2.833333333</v>
      </c>
      <c r="J7" s="10">
        <v>2.7</v>
      </c>
      <c r="K7" s="10">
        <v>9.2</v>
      </c>
      <c r="L7" s="10">
        <v>0.7</v>
      </c>
      <c r="M7" s="10">
        <v>3.5</v>
      </c>
      <c r="N7" s="10">
        <v>0.7</v>
      </c>
      <c r="O7" s="10">
        <v>45.0</v>
      </c>
      <c r="P7" s="12" t="s">
        <v>42</v>
      </c>
    </row>
    <row r="8">
      <c r="A8" s="10">
        <v>525.0</v>
      </c>
      <c r="B8" s="11"/>
      <c r="C8" s="10" t="s">
        <v>43</v>
      </c>
      <c r="D8" s="10" t="s">
        <v>44</v>
      </c>
      <c r="E8" s="21" t="s">
        <v>45</v>
      </c>
      <c r="F8" s="10">
        <v>91.7</v>
      </c>
      <c r="G8" s="10">
        <v>160.0</v>
      </c>
      <c r="H8" s="10">
        <v>52.0</v>
      </c>
      <c r="I8" s="8">
        <f t="shared" si="1"/>
        <v>3.076923077</v>
      </c>
      <c r="J8" s="10">
        <v>2.6</v>
      </c>
      <c r="K8" s="10">
        <v>3.7</v>
      </c>
      <c r="L8" s="10">
        <v>2.1</v>
      </c>
      <c r="M8" s="10">
        <v>1.6</v>
      </c>
      <c r="N8" s="10">
        <v>0.7</v>
      </c>
      <c r="O8" s="10">
        <v>25.0</v>
      </c>
      <c r="P8" s="12" t="s">
        <v>46</v>
      </c>
    </row>
    <row r="9">
      <c r="A9" s="10">
        <v>0.0</v>
      </c>
      <c r="B9" s="11"/>
      <c r="C9" s="10" t="s">
        <v>47</v>
      </c>
      <c r="D9" s="22" t="s">
        <v>48</v>
      </c>
      <c r="E9" s="21" t="s">
        <v>49</v>
      </c>
      <c r="F9" s="10">
        <v>92.8</v>
      </c>
      <c r="G9" s="10">
        <v>38.0</v>
      </c>
      <c r="H9" s="10">
        <v>53.0</v>
      </c>
      <c r="I9" s="8">
        <f t="shared" si="1"/>
        <v>0.7169811321</v>
      </c>
      <c r="J9" s="10">
        <v>2.0</v>
      </c>
      <c r="K9" s="10">
        <v>3.6</v>
      </c>
      <c r="L9" s="11"/>
      <c r="M9" s="11"/>
      <c r="N9" s="10">
        <v>0.4</v>
      </c>
      <c r="O9" s="10">
        <v>21.0</v>
      </c>
      <c r="P9" s="12" t="s">
        <v>50</v>
      </c>
    </row>
    <row r="10">
      <c r="A10" s="10">
        <v>0.0</v>
      </c>
      <c r="B10" s="11"/>
      <c r="C10" s="23" t="s">
        <v>51</v>
      </c>
      <c r="D10" s="23" t="s">
        <v>52</v>
      </c>
      <c r="E10" s="24" t="s">
        <v>53</v>
      </c>
      <c r="F10" s="10">
        <v>93.2</v>
      </c>
      <c r="G10" s="10">
        <v>19.0</v>
      </c>
      <c r="H10" s="10">
        <v>40.0</v>
      </c>
      <c r="I10" s="8">
        <f t="shared" si="1"/>
        <v>0.475</v>
      </c>
      <c r="J10" s="10">
        <v>1.4</v>
      </c>
      <c r="K10" s="10">
        <v>4.5</v>
      </c>
      <c r="L10" s="10">
        <v>0.6</v>
      </c>
      <c r="M10" s="10">
        <v>0.9</v>
      </c>
      <c r="N10" s="10">
        <v>0.3</v>
      </c>
      <c r="O10" s="10">
        <v>23.0</v>
      </c>
      <c r="P10" s="12" t="s">
        <v>54</v>
      </c>
    </row>
    <row r="11">
      <c r="A11" s="10">
        <v>320.0</v>
      </c>
      <c r="B11" s="11"/>
      <c r="C11" s="10"/>
      <c r="D11" s="25" t="s">
        <v>55</v>
      </c>
      <c r="E11" s="26"/>
      <c r="F11" s="10">
        <v>94.5</v>
      </c>
      <c r="G11" s="25">
        <v>46.0</v>
      </c>
      <c r="H11" s="25">
        <v>28.0</v>
      </c>
      <c r="I11" s="8">
        <f t="shared" si="1"/>
        <v>1.642857143</v>
      </c>
      <c r="J11" s="10">
        <v>1.9</v>
      </c>
      <c r="K11" s="10">
        <v>2.7</v>
      </c>
      <c r="L11" s="10">
        <v>1.3</v>
      </c>
      <c r="M11" s="10">
        <v>1.8</v>
      </c>
      <c r="N11" s="10">
        <v>0.2</v>
      </c>
      <c r="O11" s="10">
        <v>16.0</v>
      </c>
      <c r="P11" s="27" t="s">
        <v>56</v>
      </c>
    </row>
    <row r="12">
      <c r="A12" s="10"/>
      <c r="B12" s="11"/>
      <c r="C12" s="10" t="s">
        <v>57</v>
      </c>
      <c r="D12" s="10" t="s">
        <v>58</v>
      </c>
      <c r="E12" s="26" t="s">
        <v>59</v>
      </c>
      <c r="F12" s="10">
        <v>95.6</v>
      </c>
      <c r="G12" s="10">
        <v>18.0</v>
      </c>
      <c r="H12" s="10">
        <v>20.0</v>
      </c>
      <c r="I12" s="8">
        <f t="shared" si="1"/>
        <v>0.9</v>
      </c>
      <c r="J12" s="10">
        <v>0.9</v>
      </c>
      <c r="K12" s="10">
        <v>3.2</v>
      </c>
      <c r="L12" s="10">
        <v>2.0</v>
      </c>
      <c r="M12" s="10">
        <v>1.2</v>
      </c>
      <c r="N12" s="10">
        <v>0.1</v>
      </c>
      <c r="O12" s="10">
        <v>14.0</v>
      </c>
      <c r="P12" s="12" t="s">
        <v>60</v>
      </c>
    </row>
    <row r="13">
      <c r="A13" s="10">
        <v>0.0</v>
      </c>
      <c r="B13" s="11"/>
      <c r="C13" s="10" t="s">
        <v>61</v>
      </c>
      <c r="D13" s="10" t="s">
        <v>62</v>
      </c>
      <c r="E13" s="26" t="s">
        <v>63</v>
      </c>
      <c r="F13" s="10">
        <v>93.8</v>
      </c>
      <c r="G13" s="10">
        <v>52.0</v>
      </c>
      <c r="H13" s="10">
        <v>28.0</v>
      </c>
      <c r="I13" s="8">
        <f t="shared" si="1"/>
        <v>1.857142857</v>
      </c>
      <c r="J13" s="10">
        <v>1.3</v>
      </c>
      <c r="K13" s="10">
        <v>3.4</v>
      </c>
      <c r="L13" s="10">
        <v>0.3</v>
      </c>
      <c r="M13" s="10">
        <v>3.1</v>
      </c>
      <c r="N13" s="10">
        <v>0.2</v>
      </c>
      <c r="O13" s="10">
        <v>17.0</v>
      </c>
    </row>
    <row r="14">
      <c r="A14" s="11"/>
      <c r="B14" s="11"/>
      <c r="C14" s="10" t="s">
        <v>64</v>
      </c>
      <c r="D14" s="10" t="s">
        <v>65</v>
      </c>
      <c r="E14" s="11"/>
      <c r="F14" s="10">
        <v>95.0</v>
      </c>
      <c r="G14" s="10">
        <v>33.0</v>
      </c>
      <c r="H14" s="10">
        <v>28.0</v>
      </c>
      <c r="I14" s="8">
        <f t="shared" si="1"/>
        <v>1.178571429</v>
      </c>
      <c r="J14" s="10">
        <v>1.3</v>
      </c>
      <c r="K14" s="10">
        <v>2.8</v>
      </c>
      <c r="L14" s="10">
        <v>0.5</v>
      </c>
      <c r="M14" s="10">
        <v>0.9</v>
      </c>
      <c r="N14" s="10">
        <v>0.3</v>
      </c>
      <c r="O14" s="10">
        <v>16.0</v>
      </c>
      <c r="P14" s="12" t="s">
        <v>66</v>
      </c>
    </row>
    <row r="15">
      <c r="A15" s="10">
        <v>145.0</v>
      </c>
      <c r="B15" s="11"/>
      <c r="C15" s="10" t="s">
        <v>67</v>
      </c>
      <c r="D15" s="10" t="s">
        <v>68</v>
      </c>
      <c r="E15" s="28" t="s">
        <v>69</v>
      </c>
      <c r="F15" s="10">
        <v>52.6</v>
      </c>
      <c r="G15" s="10">
        <v>35.0</v>
      </c>
      <c r="H15" s="10">
        <v>33.0</v>
      </c>
      <c r="I15" s="8">
        <f t="shared" si="1"/>
        <v>1.060606061</v>
      </c>
      <c r="J15" s="10">
        <v>1.3</v>
      </c>
      <c r="K15" s="10">
        <v>2.2</v>
      </c>
      <c r="L15" s="10">
        <v>0.9</v>
      </c>
      <c r="M15" s="10">
        <v>1.1</v>
      </c>
      <c r="N15" s="10">
        <v>0.2</v>
      </c>
      <c r="O15" s="10">
        <v>13.0</v>
      </c>
    </row>
    <row r="16">
      <c r="A16" s="10">
        <v>0.0</v>
      </c>
      <c r="B16" s="11"/>
      <c r="C16" s="11"/>
      <c r="D16" s="10" t="s">
        <v>70</v>
      </c>
      <c r="E16" s="29" t="s">
        <v>71</v>
      </c>
      <c r="F16" s="10">
        <v>90.2</v>
      </c>
      <c r="G16" s="10">
        <v>81.0</v>
      </c>
      <c r="H16" s="10">
        <v>63.0</v>
      </c>
      <c r="I16" s="8">
        <f t="shared" si="1"/>
        <v>1.285714286</v>
      </c>
      <c r="J16" s="10">
        <v>2.0</v>
      </c>
      <c r="K16" s="10">
        <v>7.0</v>
      </c>
      <c r="L16" s="10">
        <v>1.2</v>
      </c>
      <c r="M16" s="10">
        <v>3.2</v>
      </c>
      <c r="N16" s="10">
        <v>0.1</v>
      </c>
      <c r="O16" s="10">
        <v>31.0</v>
      </c>
      <c r="P16" s="12" t="s">
        <v>72</v>
      </c>
    </row>
    <row r="17">
      <c r="A17" s="10">
        <v>0.0</v>
      </c>
      <c r="B17" s="11"/>
      <c r="C17" s="11"/>
      <c r="D17" s="10" t="s">
        <v>73</v>
      </c>
      <c r="E17" s="26" t="s">
        <v>74</v>
      </c>
      <c r="F17" s="10">
        <v>92.8</v>
      </c>
      <c r="G17" s="10">
        <v>32.0</v>
      </c>
      <c r="H17" s="10">
        <v>70.0</v>
      </c>
      <c r="I17" s="8">
        <f t="shared" si="1"/>
        <v>0.4571428571</v>
      </c>
      <c r="J17" s="10">
        <v>4.0</v>
      </c>
      <c r="K17" s="10">
        <v>2.1</v>
      </c>
      <c r="L17" s="10">
        <v>0.2</v>
      </c>
      <c r="M17" s="10">
        <v>1.9</v>
      </c>
      <c r="N17" s="10">
        <v>0.7</v>
      </c>
      <c r="O17" s="10">
        <v>23.0</v>
      </c>
      <c r="P17" s="12" t="s">
        <v>75</v>
      </c>
    </row>
    <row r="18">
      <c r="A18" s="10">
        <v>220.0</v>
      </c>
      <c r="B18" s="11"/>
      <c r="C18" s="11"/>
      <c r="D18" s="10" t="s">
        <v>76</v>
      </c>
      <c r="E18" s="26" t="s">
        <v>77</v>
      </c>
      <c r="F18" s="10">
        <v>92.2</v>
      </c>
      <c r="G18" s="10">
        <v>7.0</v>
      </c>
      <c r="H18" s="10">
        <v>26.0</v>
      </c>
      <c r="I18" s="8">
        <f t="shared" si="1"/>
        <v>0.2692307692</v>
      </c>
      <c r="J18" s="10">
        <v>1.0</v>
      </c>
      <c r="K18" s="10">
        <v>6.3</v>
      </c>
      <c r="L18" s="10">
        <v>4.2</v>
      </c>
      <c r="M18" s="10">
        <v>2.1</v>
      </c>
      <c r="N18" s="10">
        <v>0.3</v>
      </c>
      <c r="O18" s="10">
        <v>31.0</v>
      </c>
      <c r="P18" s="12" t="s">
        <v>78</v>
      </c>
    </row>
    <row r="19">
      <c r="A19" s="10">
        <v>400.0</v>
      </c>
      <c r="B19" s="11"/>
      <c r="C19" s="11"/>
      <c r="D19" s="10" t="s">
        <v>79</v>
      </c>
      <c r="E19" s="26" t="s">
        <v>80</v>
      </c>
      <c r="F19" s="10">
        <v>89.9</v>
      </c>
      <c r="G19" s="10">
        <v>42.0</v>
      </c>
      <c r="H19" s="10">
        <v>32.0</v>
      </c>
      <c r="I19" s="8">
        <f t="shared" si="1"/>
        <v>1.3125</v>
      </c>
      <c r="J19" s="10">
        <v>1.8</v>
      </c>
      <c r="K19" s="10">
        <v>7.5</v>
      </c>
      <c r="L19" s="10">
        <v>2.2</v>
      </c>
      <c r="M19" s="10">
        <v>2.6</v>
      </c>
      <c r="N19" s="10">
        <v>0.2</v>
      </c>
      <c r="O19" s="10">
        <v>39.0</v>
      </c>
      <c r="P19" s="12" t="s">
        <v>81</v>
      </c>
    </row>
    <row r="20">
      <c r="A20" s="27">
        <v>0.0</v>
      </c>
      <c r="D20" s="27" t="s">
        <v>82</v>
      </c>
      <c r="F20" s="27">
        <v>85.7</v>
      </c>
      <c r="G20" s="27">
        <v>25.0</v>
      </c>
      <c r="H20" s="27">
        <v>29.0</v>
      </c>
      <c r="I20" s="8">
        <f t="shared" si="1"/>
        <v>0.8620689655</v>
      </c>
      <c r="J20" s="27">
        <v>1.2</v>
      </c>
      <c r="K20" s="27">
        <v>11.9</v>
      </c>
      <c r="L20" s="27">
        <v>4.4</v>
      </c>
      <c r="M20" s="27">
        <v>6.5</v>
      </c>
      <c r="N20" s="27">
        <v>0.7</v>
      </c>
      <c r="O20" s="27">
        <v>52.0</v>
      </c>
      <c r="P20" s="12" t="s">
        <v>83</v>
      </c>
    </row>
    <row r="21">
      <c r="A21" s="27">
        <v>0.0</v>
      </c>
      <c r="D21" s="27" t="s">
        <v>84</v>
      </c>
      <c r="F21" s="27">
        <v>86.6</v>
      </c>
      <c r="G21" s="27">
        <v>8.0</v>
      </c>
      <c r="H21" s="27">
        <v>11.0</v>
      </c>
      <c r="I21" s="8">
        <f t="shared" si="1"/>
        <v>0.7272727273</v>
      </c>
      <c r="J21" s="27">
        <v>0.4</v>
      </c>
      <c r="K21" s="27">
        <v>12.2</v>
      </c>
      <c r="L21" s="27">
        <v>8.5</v>
      </c>
      <c r="M21" s="27">
        <v>2.7</v>
      </c>
      <c r="N21" s="27">
        <v>0.6</v>
      </c>
      <c r="O21" s="27">
        <v>51.0</v>
      </c>
      <c r="P21" s="12" t="s">
        <v>85</v>
      </c>
    </row>
    <row r="22">
      <c r="D22" s="27" t="s">
        <v>86</v>
      </c>
      <c r="F22" s="27">
        <v>95.3</v>
      </c>
      <c r="G22" s="27">
        <v>105.0</v>
      </c>
      <c r="H22" s="27">
        <v>37.0</v>
      </c>
      <c r="I22" s="30">
        <f t="shared" si="1"/>
        <v>2.837837838</v>
      </c>
      <c r="J22" s="27">
        <v>1.5</v>
      </c>
      <c r="K22" s="27">
        <v>2.2</v>
      </c>
      <c r="L22" s="27">
        <v>1.2</v>
      </c>
      <c r="M22" s="27">
        <v>1.0</v>
      </c>
      <c r="N22" s="27">
        <v>0.2</v>
      </c>
      <c r="O22" s="27">
        <v>13.0</v>
      </c>
      <c r="P22" s="12" t="s">
        <v>87</v>
      </c>
    </row>
    <row r="23">
      <c r="D23" s="27" t="s">
        <v>88</v>
      </c>
      <c r="F23" s="27">
        <v>94.6</v>
      </c>
      <c r="G23" s="27">
        <v>15.0</v>
      </c>
      <c r="H23" s="27">
        <v>38.0</v>
      </c>
      <c r="I23" s="30">
        <f t="shared" si="1"/>
        <v>0.3947368421</v>
      </c>
      <c r="J23" s="27">
        <v>1.2</v>
      </c>
      <c r="K23" s="27">
        <v>3.3</v>
      </c>
      <c r="L23" s="27">
        <v>1.7</v>
      </c>
      <c r="M23" s="27">
        <v>1.1</v>
      </c>
      <c r="N23" s="27">
        <v>0.2</v>
      </c>
      <c r="O23" s="27">
        <v>16.0</v>
      </c>
      <c r="P23" s="12" t="s">
        <v>89</v>
      </c>
    </row>
    <row r="24">
      <c r="A24" s="27">
        <v>650.0</v>
      </c>
      <c r="D24" s="27" t="s">
        <v>90</v>
      </c>
      <c r="F24" s="27">
        <v>88.3</v>
      </c>
      <c r="G24" s="27">
        <v>33.0</v>
      </c>
      <c r="H24" s="27">
        <v>35.0</v>
      </c>
      <c r="I24" s="30">
        <f t="shared" si="1"/>
        <v>0.9428571429</v>
      </c>
      <c r="J24" s="27">
        <v>0.9</v>
      </c>
      <c r="K24" s="27">
        <v>9.6</v>
      </c>
      <c r="L24" s="27">
        <v>4.7</v>
      </c>
      <c r="M24" s="27">
        <v>2.8</v>
      </c>
      <c r="N24" s="27">
        <v>0.2</v>
      </c>
      <c r="O24" s="27">
        <v>41.0</v>
      </c>
      <c r="P24" s="12" t="s">
        <v>91</v>
      </c>
    </row>
    <row r="25">
      <c r="D25" s="27"/>
      <c r="F25" s="27"/>
      <c r="G25" s="27"/>
      <c r="H25" s="27"/>
      <c r="I25" s="30"/>
      <c r="J25" s="27"/>
      <c r="K25" s="27"/>
      <c r="L25" s="27"/>
      <c r="M25" s="27"/>
      <c r="N25" s="27"/>
      <c r="O25" s="27"/>
      <c r="P25" s="27"/>
    </row>
    <row r="26">
      <c r="A26" s="27">
        <v>0.0</v>
      </c>
      <c r="D26" s="27" t="s">
        <v>92</v>
      </c>
      <c r="G26" s="27">
        <v>400.0</v>
      </c>
      <c r="H26" s="27">
        <v>1.0</v>
      </c>
      <c r="I26" s="30">
        <f t="shared" ref="I26:I27" si="3">G26/H26</f>
        <v>400</v>
      </c>
    </row>
    <row r="27">
      <c r="A27" s="31">
        <f>SUM(A2:A26)</f>
        <v>3400</v>
      </c>
      <c r="B27" s="31"/>
      <c r="C27" s="31"/>
      <c r="D27" s="32" t="s">
        <v>93</v>
      </c>
      <c r="E27" s="31"/>
      <c r="F27" s="33">
        <f t="shared" ref="F27:H27" si="2">(($A$2/100)*F2)+(($A$3/100)*F3)+(($A$4/100)*F4)+(($A$5/100)*F5)+(($A$7/100)*F7)+(($A$8/100)*F8)+(($A$9/100)*F9)+(($A$10/100)*F10)+(($A$11/100)*F11)+(($A$12/100)*F12)+(($A$13/100)*F13)+(($A$14/100)*F14)+(($A$15/100)*F15)+(($A$16/100)*F16)+(($A$17/100)*F17)+(($A$18/100)*F18)+(($A$19/100)*F19)+(($A$20/100)*F20)+(($A$21/100)*F21)+(($A$22/100)*F22)+(($A$23/100)*F23)+(($A$24/100)*F24)+(($A$26/100)*F26)</f>
        <v>2971.845</v>
      </c>
      <c r="G27" s="33">
        <f t="shared" si="2"/>
        <v>2751.05</v>
      </c>
      <c r="H27" s="33">
        <f t="shared" si="2"/>
        <v>1275.35</v>
      </c>
      <c r="I27" s="34">
        <f t="shared" si="3"/>
        <v>2.157094131</v>
      </c>
      <c r="J27" s="33">
        <f t="shared" ref="J27:O27" si="4">(($A$2/100)*J2)+(($A$3/100)*J3)+(($A$4/100)*J4)+(($A$5/100)*J5)+(($A$7/100)*J7)+(($A$8/100)*J8)+(($A$9/100)*J9)+(($A$10/100)*J10)+(($A$11/100)*J11)+(($A$12/100)*J12)+(($A$13/100)*J13)+(($A$14/100)*J14)+(($A$15/100)*J15)+(($A$16/100)*J16)+(($A$17/100)*J17)+(($A$18/100)*J18)+(($A$19/100)*J19)+(($A$20/100)*J20)+(($A$21/100)*J21)+(($A$22/100)*J22)+(($A$23/100)*J23)+(($A$24/100)*J24)+(($A$26/100)*J26)</f>
        <v>55.065</v>
      </c>
      <c r="K27" s="33">
        <f t="shared" si="4"/>
        <v>224.095</v>
      </c>
      <c r="L27" s="33">
        <f t="shared" si="4"/>
        <v>87.76</v>
      </c>
      <c r="M27" s="33">
        <f t="shared" si="4"/>
        <v>90.575</v>
      </c>
      <c r="N27" s="33">
        <f t="shared" si="4"/>
        <v>11.305</v>
      </c>
      <c r="O27" s="33">
        <f t="shared" si="4"/>
        <v>1177</v>
      </c>
    </row>
    <row r="28">
      <c r="D28" s="35"/>
    </row>
    <row r="29">
      <c r="A29" s="36"/>
      <c r="D29" s="35"/>
    </row>
    <row r="30">
      <c r="D30" s="37"/>
    </row>
    <row r="31">
      <c r="A31" s="38" t="s">
        <v>94</v>
      </c>
      <c r="B31" s="39"/>
      <c r="C31" s="39"/>
      <c r="D31" s="38" t="s">
        <v>95</v>
      </c>
      <c r="E31" s="39"/>
      <c r="F31" s="40">
        <f t="shared" ref="F31:H31" si="5">F27/$A$27*100</f>
        <v>87.40720588</v>
      </c>
      <c r="G31" s="40">
        <f t="shared" si="5"/>
        <v>80.91323529</v>
      </c>
      <c r="H31" s="40">
        <f t="shared" si="5"/>
        <v>37.51029412</v>
      </c>
      <c r="I31" s="40">
        <f>I27</f>
        <v>2.157094131</v>
      </c>
      <c r="J31" s="40">
        <f t="shared" ref="J31:O31" si="6">J27/$A$27*100</f>
        <v>1.619558824</v>
      </c>
      <c r="K31" s="40">
        <f t="shared" si="6"/>
        <v>6.591029412</v>
      </c>
      <c r="L31" s="40">
        <f t="shared" si="6"/>
        <v>2.581176471</v>
      </c>
      <c r="M31" s="40">
        <f t="shared" si="6"/>
        <v>2.663970588</v>
      </c>
      <c r="N31" s="40">
        <f t="shared" si="6"/>
        <v>0.3325</v>
      </c>
      <c r="O31" s="40">
        <f t="shared" si="6"/>
        <v>34.61764706</v>
      </c>
    </row>
  </sheetData>
  <conditionalFormatting sqref="I2:I27">
    <cfRule type="notContainsBlanks" dxfId="0" priority="1">
      <formula>LEN(TRIM(I2))&gt;0</formula>
    </cfRule>
  </conditionalFormatting>
  <hyperlinks>
    <hyperlink r:id="rId1" ref="P4"/>
    <hyperlink r:id="rId2" ref="P5"/>
    <hyperlink r:id="rId3" ref="E6"/>
    <hyperlink r:id="rId4" ref="P6"/>
    <hyperlink r:id="rId5" ref="P7"/>
    <hyperlink r:id="rId6" ref="P8"/>
    <hyperlink r:id="rId7" ref="P9"/>
    <hyperlink r:id="rId8" ref="E10"/>
    <hyperlink r:id="rId9" ref="P10"/>
    <hyperlink r:id="rId10" ref="P12"/>
    <hyperlink r:id="rId11" ref="P14"/>
    <hyperlink r:id="rId12" ref="P16"/>
    <hyperlink r:id="rId13" ref="P17"/>
    <hyperlink r:id="rId14" ref="P18"/>
    <hyperlink r:id="rId15" ref="P19"/>
    <hyperlink r:id="rId16" ref="P20"/>
    <hyperlink r:id="rId17" ref="P21"/>
    <hyperlink r:id="rId18" ref="P22"/>
    <hyperlink r:id="rId19" ref="P23"/>
    <hyperlink r:id="rId20" ref="P24"/>
  </hyperlinks>
  <printOptions gridLines="1" horizontalCentered="1"/>
  <pageMargins bottom="0.75" footer="0.0" header="0.0" left="0.7" right="0.7" top="0.75"/>
  <pageSetup paperSize="9" cellComments="atEnd" orientation="landscape" pageOrder="overThenDown"/>
  <drawing r:id="rId21"/>
</worksheet>
</file>